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sver\Documents\ředitelské tiskopisy\rozpočet + dotace\"/>
    </mc:Choice>
  </mc:AlternateContent>
  <xr:revisionPtr revIDLastSave="0" documentId="8_{9202E5B8-4FAE-450C-8559-073FDFA44958}" xr6:coauthVersionLast="45" xr6:coauthVersionMax="45" xr10:uidLastSave="{00000000-0000-0000-0000-000000000000}"/>
  <bookViews>
    <workbookView xWindow="-108" yWindow="-108" windowWidth="23256" windowHeight="12576" xr2:uid="{3B61C076-13D5-41E5-A1CE-895C1206939C}"/>
  </bookViews>
  <sheets>
    <sheet name="Rozpočet neinvestiční" sheetId="3" r:id="rId1"/>
    <sheet name="Rozpočet investiční" sheetId="4" r:id="rId2"/>
    <sheet name="Střednědobý výhled" sheetId="5" r:id="rId3"/>
  </sheets>
  <definedNames>
    <definedName name="_xlnm.Print_Area" localSheetId="1">'Rozpočet investiční'!$A$1:$E$21</definedName>
    <definedName name="_xlnm.Print_Area" localSheetId="0">'Rozpočet neinvestiční'!$A$1:$G$49</definedName>
    <definedName name="_xlnm.Print_Area" localSheetId="2">'Střednědobý výhled'!$A$1:$G$23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3" l="1"/>
  <c r="D38" i="3" s="1"/>
  <c r="D14" i="3"/>
  <c r="D39" i="3" l="1"/>
  <c r="C14" i="5" l="1"/>
  <c r="E16" i="3"/>
  <c r="E17" i="3"/>
  <c r="E19" i="3"/>
  <c r="E20" i="3"/>
  <c r="E21" i="3"/>
  <c r="E22" i="3"/>
  <c r="E23" i="3"/>
  <c r="E25" i="3"/>
  <c r="E26" i="3"/>
  <c r="E27" i="3"/>
  <c r="E28" i="3"/>
  <c r="E29" i="3"/>
  <c r="E30" i="3"/>
  <c r="E31" i="3"/>
  <c r="E32" i="3"/>
  <c r="E34" i="3"/>
  <c r="E35" i="3"/>
  <c r="E37" i="3"/>
  <c r="E36" i="3" l="1"/>
  <c r="E33" i="3"/>
  <c r="E24" i="3"/>
  <c r="E18" i="3"/>
  <c r="D21" i="5" l="1"/>
  <c r="C21" i="5"/>
  <c r="D14" i="5"/>
  <c r="C18" i="4"/>
  <c r="C14" i="4"/>
  <c r="C19" i="4" s="1"/>
  <c r="D22" i="5" l="1"/>
  <c r="C22" i="5"/>
  <c r="E7" i="3"/>
  <c r="E8" i="3"/>
  <c r="E9" i="3"/>
  <c r="E10" i="3"/>
  <c r="E11" i="3"/>
  <c r="E12" i="3"/>
  <c r="E13" i="3"/>
  <c r="E6" i="3"/>
  <c r="E14" i="3" l="1"/>
  <c r="E38" i="3"/>
  <c r="C38" i="3"/>
  <c r="C14" i="3"/>
  <c r="C39" i="3" s="1"/>
  <c r="B38" i="3"/>
  <c r="E39" i="3" l="1"/>
  <c r="B14" i="3"/>
  <c r="B39" i="3" s="1"/>
</calcChain>
</file>

<file path=xl/sharedStrings.xml><?xml version="1.0" encoding="utf-8"?>
<sst xmlns="http://schemas.openxmlformats.org/spreadsheetml/2006/main" count="117" uniqueCount="103">
  <si>
    <t>501 - spotřeba materiálu</t>
  </si>
  <si>
    <t>502 - spotřeba energie</t>
  </si>
  <si>
    <t>504 - prodané zboží</t>
  </si>
  <si>
    <t>50x - ostatní spotřebované nákupy</t>
  </si>
  <si>
    <t>511 - opravy a udržování</t>
  </si>
  <si>
    <t>512 - cestovné</t>
  </si>
  <si>
    <t>513 - náklady na reprezentaci</t>
  </si>
  <si>
    <t>518 - ostatní služby</t>
  </si>
  <si>
    <t>521 - mzdové náklady</t>
  </si>
  <si>
    <t>524 - zákonné sociální pojištění</t>
  </si>
  <si>
    <t>525 - jiné sociální pojištění</t>
  </si>
  <si>
    <t>527 - zákonné sociální náklady</t>
  </si>
  <si>
    <t>531 - daň silniční</t>
  </si>
  <si>
    <t>53x - ostatní daně a poplatky</t>
  </si>
  <si>
    <t>54x - ostatní náklady</t>
  </si>
  <si>
    <t>551 - odpisy dlouhodobého majetku</t>
  </si>
  <si>
    <t>556 - tvorba a zúčtování opravných položek</t>
  </si>
  <si>
    <t>558 - náklady z drobného majetku</t>
  </si>
  <si>
    <t>55x - odpisy, prodaný majetek, tvorba a použití rezerv a opravných položek ostatní</t>
  </si>
  <si>
    <t>CELKEM NÁKLADY</t>
  </si>
  <si>
    <t xml:space="preserve">Výnosy </t>
  </si>
  <si>
    <t>602 - výnosy z prodeje služeb</t>
  </si>
  <si>
    <t>603 - výnosy z pronájmu</t>
  </si>
  <si>
    <t>604 - výnosy z prodaného zboží</t>
  </si>
  <si>
    <t>60x - ostatní výnosy z vlastních výkonů</t>
  </si>
  <si>
    <t>648 - čerpání fondů</t>
  </si>
  <si>
    <t>64x - ostatní výnosy z činnosti</t>
  </si>
  <si>
    <t>66x - finanční výnosy</t>
  </si>
  <si>
    <t>672 - výnosy z transferů</t>
  </si>
  <si>
    <t>CELKEM VÝNOSY</t>
  </si>
  <si>
    <t>CELKEM</t>
  </si>
  <si>
    <t>Olomoucký kraj HČ</t>
  </si>
  <si>
    <t>Žádost mimo rozpočet:</t>
  </si>
  <si>
    <t>FINANČNÍ PLÁN PŘÍSPĚVKOVÉ ORGANIZACE - NEINVESTIČNÍ ROZPOČET</t>
  </si>
  <si>
    <t>Název příspěvkové organizace:</t>
  </si>
  <si>
    <t>Rok:</t>
  </si>
  <si>
    <t>FINANČNÍ PLÁN PŘÍSPĚVKOVÉ ORGANIZACE - INVESTIČNÍ ROZPOČET</t>
  </si>
  <si>
    <t>Název organizace:</t>
  </si>
  <si>
    <t>STAV FONDU INVESTIC K DATU SESTAVENÍ PLÁNU</t>
  </si>
  <si>
    <t>Komentář</t>
  </si>
  <si>
    <t xml:space="preserve">Plánovaný stav fondu investic k 1.1. </t>
  </si>
  <si>
    <t xml:space="preserve">Příděl z rezervního fondu  </t>
  </si>
  <si>
    <t xml:space="preserve">Tvorba z odpisů běžného roku </t>
  </si>
  <si>
    <t>dle odpisového plánu</t>
  </si>
  <si>
    <t xml:space="preserve">Investiční příspěvek z rozpočtu zřizovatele </t>
  </si>
  <si>
    <t xml:space="preserve">Ostatní zdroje </t>
  </si>
  <si>
    <t>specifikujte o jaké zdroje se jedná</t>
  </si>
  <si>
    <t>Plánované zdroje fondu investic celkem</t>
  </si>
  <si>
    <t>Pořízení dlouhodobého majetku</t>
  </si>
  <si>
    <t>specifikujte o jaký majetek se jedná</t>
  </si>
  <si>
    <t>Opravy majetku</t>
  </si>
  <si>
    <t>specifikujte o jaké opravy se jedná</t>
  </si>
  <si>
    <t>Ostatní použití</t>
  </si>
  <si>
    <t>spicifikujte o jaké použití se jedná</t>
  </si>
  <si>
    <t>Plánované použití fondu investic celkem</t>
  </si>
  <si>
    <t>Plánovaný stav fondu investic k 31. 12.</t>
  </si>
  <si>
    <t>Zelená pole obsahují součtové vzorce - NEVYPLŇOVAT</t>
  </si>
  <si>
    <t>FINANČNÍ PLÁN PŘÍSPĚVKOVÉ ORGANIZACE - STŘEDNĚDOBÝ VÝHLED ROZPOČTU</t>
  </si>
  <si>
    <t>Období:</t>
  </si>
  <si>
    <t>Výnosy a náklady podle účtů účtové osnovy</t>
  </si>
  <si>
    <t>Účtová skupina</t>
  </si>
  <si>
    <t>Hlavní činnost</t>
  </si>
  <si>
    <t>60x - Tržby za vlastní výkony a za zboží</t>
  </si>
  <si>
    <t>648 - Čerpání fondů</t>
  </si>
  <si>
    <t>64x - Ostatní výnosy</t>
  </si>
  <si>
    <t>66x - Finanční výnosy</t>
  </si>
  <si>
    <t>672 - Výnosy z transferů</t>
  </si>
  <si>
    <t>50x - Spotřebované nákupy</t>
  </si>
  <si>
    <t>51x - Služby</t>
  </si>
  <si>
    <t>52x - Osobní náklady</t>
  </si>
  <si>
    <t>53x - Daně a poplatky</t>
  </si>
  <si>
    <t>54x - Ostatní náklady</t>
  </si>
  <si>
    <t>55x - Odpisy, prodaný majetek, tvorba a použití rezerv a opravných položek</t>
  </si>
  <si>
    <t>VÝSLEDEK HOSPODAŘENÍ</t>
  </si>
  <si>
    <t>2020-2021</t>
  </si>
  <si>
    <t>Vypracovala: Bc. Eva Princová</t>
  </si>
  <si>
    <t>Základní škola Věrovany</t>
  </si>
  <si>
    <t>BOZP, požární ochrana, revize,telefon, správa(poplatky)PC, poštovné.odvoz TKO,nájem, GDPR,školení+pojištění odpovědnosti,majetku</t>
  </si>
  <si>
    <t>tonery,časopisy,odborná literatura,drobný mat.,čistící prostředky,učebnice, ŠD-výtvarné pot.+hry</t>
  </si>
  <si>
    <t>Mgr. Jana Pospíšilová</t>
  </si>
  <si>
    <t>řeitelka ZŠ</t>
  </si>
  <si>
    <t>darovaný majetek - vytváříme fond oprav (ze zákona)</t>
  </si>
  <si>
    <t>divadla, výlety - hrazeno rodiči</t>
  </si>
  <si>
    <t>úroky</t>
  </si>
  <si>
    <t xml:space="preserve"> ZŠ</t>
  </si>
  <si>
    <t>sběr, divadla, výlety - hrazeno rodiči</t>
  </si>
  <si>
    <t>Základní škola Věrovany Věrovany</t>
  </si>
  <si>
    <t>Projekty EU</t>
  </si>
  <si>
    <t xml:space="preserve"> - rekonstrukce úklidovky vs.Toalety - OHS kontrola</t>
  </si>
  <si>
    <t xml:space="preserve"> - rekonstrukce družiny - rozšířen í+  podlahová krytina + osvětlení + nábytek</t>
  </si>
  <si>
    <t>Kuchyňka - rekonstrukce + linka</t>
  </si>
  <si>
    <t>IROP + 5% náklady vlastní Obce</t>
  </si>
  <si>
    <t xml:space="preserve"> - školní družina  - skříň do niky</t>
  </si>
  <si>
    <t>(Roman Čtvrtlík)</t>
  </si>
  <si>
    <t>IROP:</t>
  </si>
  <si>
    <t>al.schůdky 5 stupňů=3000,- + soundbar(bedna)= 5000,- + radio - 2.tř.= 2000,-</t>
  </si>
  <si>
    <t>lektřina, vodné,stočné (navýšení cen)</t>
  </si>
  <si>
    <t>stravné (8000,-Kč) bankovní poplatky</t>
  </si>
  <si>
    <t>opravy..., malování, elektroinstalace</t>
  </si>
  <si>
    <t>(rozšíření družiny)</t>
  </si>
  <si>
    <t>sportovní vybavení ŠD</t>
  </si>
  <si>
    <t>(5500x12 - účetní)</t>
  </si>
  <si>
    <t>Dotace Obce 575.000,- Kč  + 264.000,-Kč - investice Obce do budovy ZŠ-viz.níže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</si>
</sst>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4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1" xfId="0" applyFont="1" applyBorder="1"/>
    <xf numFmtId="0" fontId="2" fillId="0" borderId="5" xfId="0" applyFont="1" applyBorder="1"/>
    <xf numFmtId="0" fontId="2" fillId="0" borderId="7" xfId="0" applyFont="1" applyBorder="1"/>
    <xf numFmtId="0" fontId="4" fillId="2" borderId="3" xfId="0" applyFont="1" applyFill="1" applyBorder="1"/>
    <xf numFmtId="4" fontId="0" fillId="0" borderId="0" xfId="0" applyNumberFormat="1"/>
    <xf numFmtId="4" fontId="2" fillId="0" borderId="6" xfId="0" applyNumberFormat="1" applyFont="1" applyBorder="1"/>
    <xf numFmtId="4" fontId="2" fillId="0" borderId="2" xfId="0" applyNumberFormat="1" applyFont="1" applyBorder="1"/>
    <xf numFmtId="4" fontId="4" fillId="2" borderId="4" xfId="0" applyNumberFormat="1" applyFont="1" applyFill="1" applyBorder="1"/>
    <xf numFmtId="4" fontId="3" fillId="0" borderId="2" xfId="0" applyNumberFormat="1" applyFont="1" applyBorder="1"/>
    <xf numFmtId="4" fontId="4" fillId="2" borderId="10" xfId="0" applyNumberFormat="1" applyFont="1" applyFill="1" applyBorder="1"/>
    <xf numFmtId="4" fontId="0" fillId="0" borderId="6" xfId="0" applyNumberFormat="1" applyBorder="1"/>
    <xf numFmtId="4" fontId="0" fillId="0" borderId="2" xfId="0" applyNumberFormat="1" applyBorder="1"/>
    <xf numFmtId="0" fontId="1" fillId="0" borderId="0" xfId="0" applyFont="1"/>
    <xf numFmtId="4" fontId="1" fillId="0" borderId="2" xfId="0" applyNumberFormat="1" applyFont="1" applyBorder="1"/>
    <xf numFmtId="4" fontId="1" fillId="0" borderId="8" xfId="0" applyNumberFormat="1" applyFont="1" applyBorder="1"/>
    <xf numFmtId="0" fontId="4" fillId="3" borderId="3" xfId="0" applyFont="1" applyFill="1" applyBorder="1"/>
    <xf numFmtId="4" fontId="4" fillId="3" borderId="4" xfId="0" applyNumberFormat="1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/>
    </xf>
    <xf numFmtId="0" fontId="6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4" borderId="13" xfId="0" applyFont="1" applyFill="1" applyBorder="1" applyAlignment="1">
      <alignment wrapText="1"/>
    </xf>
    <xf numFmtId="0" fontId="8" fillId="4" borderId="13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4" fillId="5" borderId="13" xfId="0" applyFont="1" applyFill="1" applyBorder="1"/>
    <xf numFmtId="0" fontId="9" fillId="0" borderId="13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/>
    <xf numFmtId="0" fontId="2" fillId="0" borderId="16" xfId="0" applyFont="1" applyFill="1" applyBorder="1"/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6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/>
    <xf numFmtId="0" fontId="4" fillId="0" borderId="13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/>
    <xf numFmtId="0" fontId="4" fillId="5" borderId="13" xfId="0" applyFont="1" applyFill="1" applyBorder="1" applyAlignment="1">
      <alignment wrapText="1"/>
    </xf>
    <xf numFmtId="0" fontId="8" fillId="0" borderId="13" xfId="0" applyFont="1" applyFill="1" applyBorder="1" applyAlignment="1">
      <alignment horizontal="center"/>
    </xf>
    <xf numFmtId="0" fontId="4" fillId="0" borderId="12" xfId="0" applyFont="1" applyFill="1" applyBorder="1"/>
    <xf numFmtId="0" fontId="8" fillId="0" borderId="21" xfId="0" applyFont="1" applyBorder="1" applyAlignment="1">
      <alignment horizontal="center"/>
    </xf>
    <xf numFmtId="0" fontId="4" fillId="0" borderId="22" xfId="0" applyFont="1" applyBorder="1"/>
    <xf numFmtId="0" fontId="4" fillId="0" borderId="1" xfId="0" applyFont="1" applyBorder="1" applyAlignment="1">
      <alignment horizontal="center" wrapText="1"/>
    </xf>
    <xf numFmtId="0" fontId="2" fillId="0" borderId="22" xfId="0" applyFont="1" applyBorder="1"/>
    <xf numFmtId="0" fontId="4" fillId="5" borderId="22" xfId="0" applyFont="1" applyFill="1" applyBorder="1"/>
    <xf numFmtId="0" fontId="2" fillId="0" borderId="22" xfId="0" applyFont="1" applyFill="1" applyBorder="1"/>
    <xf numFmtId="0" fontId="2" fillId="0" borderId="22" xfId="0" applyFont="1" applyFill="1" applyBorder="1" applyAlignment="1">
      <alignment wrapText="1"/>
    </xf>
    <xf numFmtId="0" fontId="4" fillId="5" borderId="23" xfId="0" applyFont="1" applyFill="1" applyBorder="1"/>
    <xf numFmtId="0" fontId="4" fillId="5" borderId="11" xfId="0" applyFont="1" applyFill="1" applyBorder="1"/>
    <xf numFmtId="49" fontId="0" fillId="0" borderId="0" xfId="0" applyNumberFormat="1"/>
    <xf numFmtId="0" fontId="2" fillId="0" borderId="2" xfId="0" applyFont="1" applyFill="1" applyBorder="1"/>
    <xf numFmtId="0" fontId="0" fillId="0" borderId="0" xfId="0" applyAlignment="1">
      <alignment horizontal="center"/>
    </xf>
    <xf numFmtId="4" fontId="1" fillId="0" borderId="0" xfId="0" applyNumberFormat="1" applyFont="1"/>
    <xf numFmtId="0" fontId="4" fillId="2" borderId="24" xfId="0" applyFont="1" applyFill="1" applyBorder="1"/>
    <xf numFmtId="4" fontId="4" fillId="2" borderId="25" xfId="0" applyNumberFormat="1" applyFont="1" applyFill="1" applyBorder="1"/>
    <xf numFmtId="4" fontId="4" fillId="2" borderId="26" xfId="0" applyNumberFormat="1" applyFont="1" applyFill="1" applyBorder="1"/>
    <xf numFmtId="0" fontId="2" fillId="0" borderId="2" xfId="0" applyFont="1" applyBorder="1"/>
    <xf numFmtId="0" fontId="2" fillId="0" borderId="2" xfId="0" applyFont="1" applyFill="1" applyBorder="1" applyAlignment="1">
      <alignment wrapText="1"/>
    </xf>
    <xf numFmtId="0" fontId="2" fillId="0" borderId="6" xfId="0" applyFont="1" applyBorder="1"/>
    <xf numFmtId="4" fontId="1" fillId="0" borderId="6" xfId="0" applyNumberFormat="1" applyFont="1" applyBorder="1"/>
    <xf numFmtId="0" fontId="1" fillId="3" borderId="12" xfId="0" applyFont="1" applyFill="1" applyBorder="1" applyAlignment="1">
      <alignment horizontal="center"/>
    </xf>
    <xf numFmtId="0" fontId="0" fillId="0" borderId="0" xfId="0" applyAlignment="1">
      <alignment shrinkToFit="1"/>
    </xf>
    <xf numFmtId="0" fontId="8" fillId="0" borderId="5" xfId="0" applyFont="1" applyBorder="1" applyAlignment="1"/>
    <xf numFmtId="4" fontId="2" fillId="0" borderId="1" xfId="0" applyNumberFormat="1" applyFont="1" applyBorder="1"/>
    <xf numFmtId="4" fontId="2" fillId="0" borderId="1" xfId="0" applyNumberFormat="1" applyFont="1" applyFill="1" applyBorder="1"/>
    <xf numFmtId="4" fontId="4" fillId="5" borderId="1" xfId="0" applyNumberFormat="1" applyFont="1" applyFill="1" applyBorder="1"/>
    <xf numFmtId="4" fontId="4" fillId="5" borderId="7" xfId="0" applyNumberFormat="1" applyFont="1" applyFill="1" applyBorder="1"/>
    <xf numFmtId="4" fontId="4" fillId="5" borderId="3" xfId="0" applyNumberFormat="1" applyFont="1" applyFill="1" applyBorder="1"/>
    <xf numFmtId="0" fontId="0" fillId="0" borderId="0" xfId="0" applyFont="1"/>
    <xf numFmtId="4" fontId="1" fillId="0" borderId="0" xfId="0" applyNumberFormat="1" applyFont="1" applyAlignment="1">
      <alignment horizontal="left"/>
    </xf>
    <xf numFmtId="4" fontId="5" fillId="2" borderId="0" xfId="0" applyNumberFormat="1" applyFont="1" applyFill="1"/>
    <xf numFmtId="0" fontId="10" fillId="6" borderId="0" xfId="0" applyFont="1" applyFill="1"/>
    <xf numFmtId="4" fontId="10" fillId="6" borderId="0" xfId="0" applyNumberFormat="1" applyFont="1" applyFill="1"/>
    <xf numFmtId="4" fontId="11" fillId="0" borderId="2" xfId="0" applyNumberFormat="1" applyFont="1" applyBorder="1"/>
    <xf numFmtId="4" fontId="11" fillId="0" borderId="8" xfId="0" applyNumberFormat="1" applyFont="1" applyBorder="1"/>
    <xf numFmtId="4" fontId="3" fillId="0" borderId="6" xfId="0" applyNumberFormat="1" applyFont="1" applyBorder="1"/>
    <xf numFmtId="4" fontId="11" fillId="0" borderId="6" xfId="0" applyNumberFormat="1" applyFont="1" applyBorder="1"/>
    <xf numFmtId="4" fontId="12" fillId="0" borderId="8" xfId="0" applyNumberFormat="1" applyFont="1" applyFill="1" applyBorder="1"/>
    <xf numFmtId="0" fontId="13" fillId="2" borderId="0" xfId="0" applyFont="1" applyFill="1"/>
    <xf numFmtId="0" fontId="10" fillId="0" borderId="13" xfId="0" applyFont="1" applyBorder="1"/>
    <xf numFmtId="0" fontId="2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7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7DB06-0A58-4DD2-BC96-A6EDD9D88C34}">
  <sheetPr>
    <pageSetUpPr fitToPage="1"/>
  </sheetPr>
  <dimension ref="A1:G49"/>
  <sheetViews>
    <sheetView tabSelected="1" topLeftCell="A16" workbookViewId="0">
      <selection activeCell="G15" sqref="G15"/>
    </sheetView>
  </sheetViews>
  <sheetFormatPr defaultRowHeight="14.4" x14ac:dyDescent="0.3"/>
  <cols>
    <col min="1" max="1" width="40.6640625" bestFit="1" customWidth="1"/>
    <col min="2" max="2" width="14.109375" bestFit="1" customWidth="1"/>
    <col min="3" max="3" width="19.88671875" bestFit="1" customWidth="1"/>
    <col min="4" max="4" width="19.88671875" customWidth="1"/>
    <col min="5" max="5" width="13.109375" style="5" bestFit="1" customWidth="1"/>
    <col min="6" max="6" width="1.5546875" customWidth="1"/>
    <col min="7" max="7" width="78.44140625" customWidth="1"/>
  </cols>
  <sheetData>
    <row r="1" spans="1:7" ht="15.75" customHeight="1" x14ac:dyDescent="0.3">
      <c r="A1" s="19" t="s">
        <v>33</v>
      </c>
      <c r="B1" s="20"/>
      <c r="C1" s="20"/>
      <c r="D1" s="20"/>
      <c r="E1" s="20"/>
    </row>
    <row r="2" spans="1:7" x14ac:dyDescent="0.3">
      <c r="A2" s="20" t="s">
        <v>34</v>
      </c>
      <c r="B2" s="86" t="s">
        <v>76</v>
      </c>
      <c r="C2" s="86"/>
      <c r="D2" s="21"/>
      <c r="E2" s="20"/>
    </row>
    <row r="3" spans="1:7" x14ac:dyDescent="0.3">
      <c r="A3" s="20" t="s">
        <v>35</v>
      </c>
      <c r="B3" s="20">
        <v>2019</v>
      </c>
      <c r="C3" s="20"/>
      <c r="D3" s="20"/>
      <c r="E3" s="20"/>
    </row>
    <row r="4" spans="1:7" ht="15" thickBot="1" x14ac:dyDescent="0.35"/>
    <row r="5" spans="1:7" ht="15" thickBot="1" x14ac:dyDescent="0.35">
      <c r="A5" s="16" t="s">
        <v>20</v>
      </c>
      <c r="B5" s="17" t="s">
        <v>84</v>
      </c>
      <c r="C5" s="18" t="s">
        <v>31</v>
      </c>
      <c r="D5" s="18" t="s">
        <v>87</v>
      </c>
      <c r="E5" s="66" t="s">
        <v>30</v>
      </c>
    </row>
    <row r="6" spans="1:7" x14ac:dyDescent="0.3">
      <c r="A6" s="2" t="s">
        <v>21</v>
      </c>
      <c r="B6" s="6"/>
      <c r="C6" s="11"/>
      <c r="D6" s="11"/>
      <c r="E6" s="65">
        <f t="shared" ref="E6:E13" si="0">SUM(B6:C6)</f>
        <v>0</v>
      </c>
    </row>
    <row r="7" spans="1:7" x14ac:dyDescent="0.3">
      <c r="A7" s="1" t="s">
        <v>22</v>
      </c>
      <c r="B7" s="7"/>
      <c r="C7" s="12"/>
      <c r="D7" s="12"/>
      <c r="E7" s="14">
        <f t="shared" si="0"/>
        <v>0</v>
      </c>
    </row>
    <row r="8" spans="1:7" x14ac:dyDescent="0.3">
      <c r="A8" s="1" t="s">
        <v>23</v>
      </c>
      <c r="B8" s="7"/>
      <c r="C8" s="12"/>
      <c r="D8" s="12"/>
      <c r="E8" s="14">
        <f t="shared" si="0"/>
        <v>0</v>
      </c>
    </row>
    <row r="9" spans="1:7" x14ac:dyDescent="0.3">
      <c r="A9" s="1" t="s">
        <v>24</v>
      </c>
      <c r="B9" s="7"/>
      <c r="C9" s="12"/>
      <c r="D9" s="12"/>
      <c r="E9" s="14">
        <f t="shared" si="0"/>
        <v>0</v>
      </c>
    </row>
    <row r="10" spans="1:7" x14ac:dyDescent="0.3">
      <c r="A10" s="1" t="s">
        <v>25</v>
      </c>
      <c r="B10" s="7"/>
      <c r="C10" s="12"/>
      <c r="D10" s="12"/>
      <c r="E10" s="14">
        <f t="shared" si="0"/>
        <v>0</v>
      </c>
    </row>
    <row r="11" spans="1:7" x14ac:dyDescent="0.3">
      <c r="A11" s="1" t="s">
        <v>26</v>
      </c>
      <c r="B11" s="9">
        <v>70000</v>
      </c>
      <c r="C11" s="79"/>
      <c r="D11" s="79"/>
      <c r="E11" s="14">
        <f t="shared" si="0"/>
        <v>70000</v>
      </c>
      <c r="G11" t="s">
        <v>85</v>
      </c>
    </row>
    <row r="12" spans="1:7" ht="15" thickBot="1" x14ac:dyDescent="0.35">
      <c r="A12" s="1" t="s">
        <v>27</v>
      </c>
      <c r="B12" s="9">
        <v>400</v>
      </c>
      <c r="C12" s="79"/>
      <c r="D12" s="79"/>
      <c r="E12" s="14">
        <f t="shared" si="0"/>
        <v>400</v>
      </c>
      <c r="G12" t="s">
        <v>83</v>
      </c>
    </row>
    <row r="13" spans="1:7" ht="15" thickBot="1" x14ac:dyDescent="0.35">
      <c r="A13" s="3" t="s">
        <v>28</v>
      </c>
      <c r="B13" s="83">
        <v>570000</v>
      </c>
      <c r="C13" s="80">
        <v>3160000</v>
      </c>
      <c r="D13" s="80">
        <v>223600</v>
      </c>
      <c r="E13" s="15">
        <f t="shared" si="0"/>
        <v>3730000</v>
      </c>
      <c r="G13" s="85" t="s">
        <v>102</v>
      </c>
    </row>
    <row r="14" spans="1:7" ht="15" thickBot="1" x14ac:dyDescent="0.35">
      <c r="A14" s="4" t="s">
        <v>29</v>
      </c>
      <c r="B14" s="8">
        <f>SUM(B6:B13)</f>
        <v>640400</v>
      </c>
      <c r="C14" s="8">
        <f>SUM(C6:C13)</f>
        <v>3160000</v>
      </c>
      <c r="D14" s="8">
        <f>SUM(D6:D13)</f>
        <v>223600</v>
      </c>
      <c r="E14" s="10">
        <f>SUM(E6:E13)</f>
        <v>3800400</v>
      </c>
    </row>
    <row r="15" spans="1:7" ht="15" thickBot="1" x14ac:dyDescent="0.35">
      <c r="A15" s="16" t="s">
        <v>20</v>
      </c>
      <c r="B15" s="17" t="s">
        <v>84</v>
      </c>
      <c r="C15" s="18" t="s">
        <v>31</v>
      </c>
      <c r="D15" s="18" t="s">
        <v>87</v>
      </c>
      <c r="E15" s="66" t="s">
        <v>30</v>
      </c>
    </row>
    <row r="16" spans="1:7" x14ac:dyDescent="0.3">
      <c r="A16" s="64" t="s">
        <v>0</v>
      </c>
      <c r="B16" s="81">
        <v>63400</v>
      </c>
      <c r="C16" s="82">
        <v>26000</v>
      </c>
      <c r="D16" s="82"/>
      <c r="E16" s="65">
        <f>SUM(B16:C16)</f>
        <v>89400</v>
      </c>
      <c r="G16" s="67" t="s">
        <v>78</v>
      </c>
    </row>
    <row r="17" spans="1:7" x14ac:dyDescent="0.3">
      <c r="A17" s="62" t="s">
        <v>0</v>
      </c>
      <c r="B17" s="9">
        <v>5000</v>
      </c>
      <c r="C17" s="79"/>
      <c r="D17" s="79"/>
      <c r="E17" s="14">
        <f t="shared" ref="E17:E37" si="1">SUM(B17:C17)</f>
        <v>5000</v>
      </c>
      <c r="G17" t="s">
        <v>100</v>
      </c>
    </row>
    <row r="18" spans="1:7" x14ac:dyDescent="0.3">
      <c r="A18" s="62" t="s">
        <v>1</v>
      </c>
      <c r="B18" s="9">
        <v>210000</v>
      </c>
      <c r="C18" s="79"/>
      <c r="D18" s="79"/>
      <c r="E18" s="14">
        <f t="shared" si="1"/>
        <v>210000</v>
      </c>
      <c r="G18" t="s">
        <v>96</v>
      </c>
    </row>
    <row r="19" spans="1:7" x14ac:dyDescent="0.3">
      <c r="A19" s="62" t="s">
        <v>2</v>
      </c>
      <c r="B19" s="9"/>
      <c r="C19" s="79"/>
      <c r="D19" s="79"/>
      <c r="E19" s="14">
        <f t="shared" si="1"/>
        <v>0</v>
      </c>
    </row>
    <row r="20" spans="1:7" x14ac:dyDescent="0.3">
      <c r="A20" s="62" t="s">
        <v>3</v>
      </c>
      <c r="B20" s="9"/>
      <c r="C20" s="79"/>
      <c r="D20" s="79">
        <f>100000-4750</f>
        <v>95250</v>
      </c>
      <c r="E20" s="14">
        <f t="shared" si="1"/>
        <v>0</v>
      </c>
    </row>
    <row r="21" spans="1:7" x14ac:dyDescent="0.3">
      <c r="A21" s="62" t="s">
        <v>4</v>
      </c>
      <c r="B21" s="9">
        <v>30000</v>
      </c>
      <c r="C21" s="79"/>
      <c r="D21" s="79"/>
      <c r="E21" s="14">
        <f t="shared" si="1"/>
        <v>30000</v>
      </c>
      <c r="G21" t="s">
        <v>98</v>
      </c>
    </row>
    <row r="22" spans="1:7" x14ac:dyDescent="0.3">
      <c r="A22" s="62" t="s">
        <v>5</v>
      </c>
      <c r="B22" s="9">
        <v>1000</v>
      </c>
      <c r="C22" s="79"/>
      <c r="D22" s="79"/>
      <c r="E22" s="14">
        <f t="shared" si="1"/>
        <v>1000</v>
      </c>
    </row>
    <row r="23" spans="1:7" x14ac:dyDescent="0.3">
      <c r="A23" s="62" t="s">
        <v>6</v>
      </c>
      <c r="B23" s="9"/>
      <c r="C23" s="79"/>
      <c r="D23" s="79"/>
      <c r="E23" s="14">
        <f t="shared" si="1"/>
        <v>0</v>
      </c>
    </row>
    <row r="24" spans="1:7" x14ac:dyDescent="0.3">
      <c r="A24" s="56" t="s">
        <v>7</v>
      </c>
      <c r="B24" s="9">
        <v>130000</v>
      </c>
      <c r="C24" s="79"/>
      <c r="D24" s="79">
        <v>20000</v>
      </c>
      <c r="E24" s="14">
        <f t="shared" si="1"/>
        <v>130000</v>
      </c>
      <c r="G24" s="67" t="s">
        <v>77</v>
      </c>
    </row>
    <row r="25" spans="1:7" x14ac:dyDescent="0.3">
      <c r="A25" s="56" t="s">
        <v>7</v>
      </c>
      <c r="B25" s="9">
        <v>70000</v>
      </c>
      <c r="C25" s="79"/>
      <c r="D25" s="79"/>
      <c r="E25" s="14">
        <f t="shared" si="1"/>
        <v>70000</v>
      </c>
      <c r="G25" t="s">
        <v>82</v>
      </c>
    </row>
    <row r="26" spans="1:7" x14ac:dyDescent="0.3">
      <c r="A26" s="56" t="s">
        <v>7</v>
      </c>
      <c r="B26" s="9"/>
      <c r="C26" s="79"/>
      <c r="D26" s="79"/>
      <c r="E26" s="14">
        <f t="shared" si="1"/>
        <v>0</v>
      </c>
    </row>
    <row r="27" spans="1:7" x14ac:dyDescent="0.3">
      <c r="A27" s="62" t="s">
        <v>8</v>
      </c>
      <c r="B27" s="9">
        <v>66000</v>
      </c>
      <c r="C27" s="79">
        <v>2300000</v>
      </c>
      <c r="D27" s="79">
        <v>80000</v>
      </c>
      <c r="E27" s="14">
        <f t="shared" si="1"/>
        <v>2366000</v>
      </c>
      <c r="G27" t="s">
        <v>101</v>
      </c>
    </row>
    <row r="28" spans="1:7" x14ac:dyDescent="0.3">
      <c r="A28" s="62" t="s">
        <v>9</v>
      </c>
      <c r="B28" s="9">
        <v>23000</v>
      </c>
      <c r="C28" s="79">
        <v>824000</v>
      </c>
      <c r="D28" s="79">
        <v>28000</v>
      </c>
      <c r="E28" s="14">
        <f t="shared" si="1"/>
        <v>847000</v>
      </c>
    </row>
    <row r="29" spans="1:7" x14ac:dyDescent="0.3">
      <c r="A29" s="62" t="s">
        <v>10</v>
      </c>
      <c r="B29" s="9">
        <v>300</v>
      </c>
      <c r="C29" s="79">
        <v>10000</v>
      </c>
      <c r="D29" s="79">
        <v>350</v>
      </c>
      <c r="E29" s="14">
        <f t="shared" si="1"/>
        <v>10300</v>
      </c>
    </row>
    <row r="30" spans="1:7" x14ac:dyDescent="0.3">
      <c r="A30" s="62" t="s">
        <v>11</v>
      </c>
      <c r="B30" s="9"/>
      <c r="C30" s="79"/>
      <c r="D30" s="79"/>
      <c r="E30" s="14">
        <f t="shared" si="1"/>
        <v>0</v>
      </c>
    </row>
    <row r="31" spans="1:7" x14ac:dyDescent="0.3">
      <c r="A31" s="62" t="s">
        <v>12</v>
      </c>
      <c r="B31" s="9"/>
      <c r="C31" s="79"/>
      <c r="D31" s="79"/>
      <c r="E31" s="14">
        <f t="shared" si="1"/>
        <v>0</v>
      </c>
    </row>
    <row r="32" spans="1:7" x14ac:dyDescent="0.3">
      <c r="A32" s="62" t="s">
        <v>13</v>
      </c>
      <c r="B32" s="9"/>
      <c r="C32" s="79"/>
      <c r="D32" s="79"/>
      <c r="E32" s="14">
        <f t="shared" si="1"/>
        <v>0</v>
      </c>
    </row>
    <row r="33" spans="1:7" x14ac:dyDescent="0.3">
      <c r="A33" s="62" t="s">
        <v>14</v>
      </c>
      <c r="B33" s="9">
        <v>15000</v>
      </c>
      <c r="C33" s="79"/>
      <c r="D33" s="79"/>
      <c r="E33" s="14">
        <f t="shared" si="1"/>
        <v>15000</v>
      </c>
      <c r="G33" t="s">
        <v>97</v>
      </c>
    </row>
    <row r="34" spans="1:7" x14ac:dyDescent="0.3">
      <c r="A34" s="62" t="s">
        <v>15</v>
      </c>
      <c r="B34" s="9">
        <v>16700</v>
      </c>
      <c r="C34" s="79"/>
      <c r="D34" s="79"/>
      <c r="E34" s="14">
        <f t="shared" si="1"/>
        <v>16700</v>
      </c>
      <c r="G34" t="s">
        <v>81</v>
      </c>
    </row>
    <row r="35" spans="1:7" x14ac:dyDescent="0.3">
      <c r="A35" s="62" t="s">
        <v>16</v>
      </c>
      <c r="B35" s="9"/>
      <c r="C35" s="79"/>
      <c r="D35" s="79"/>
      <c r="E35" s="14">
        <f t="shared" si="1"/>
        <v>0</v>
      </c>
    </row>
    <row r="36" spans="1:7" x14ac:dyDescent="0.3">
      <c r="A36" s="62" t="s">
        <v>17</v>
      </c>
      <c r="B36" s="9">
        <v>10000</v>
      </c>
      <c r="C36" s="79"/>
      <c r="D36" s="79"/>
      <c r="E36" s="14">
        <f t="shared" si="1"/>
        <v>10000</v>
      </c>
      <c r="G36" t="s">
        <v>95</v>
      </c>
    </row>
    <row r="37" spans="1:7" ht="28.2" x14ac:dyDescent="0.3">
      <c r="A37" s="63" t="s">
        <v>18</v>
      </c>
      <c r="B37" s="7"/>
      <c r="C37" s="12"/>
      <c r="D37" s="12"/>
      <c r="E37" s="14">
        <f t="shared" si="1"/>
        <v>0</v>
      </c>
    </row>
    <row r="38" spans="1:7" ht="15" thickBot="1" x14ac:dyDescent="0.35">
      <c r="A38" s="59" t="s">
        <v>19</v>
      </c>
      <c r="B38" s="60">
        <f>SUM(B16:B37)</f>
        <v>640400</v>
      </c>
      <c r="C38" s="60">
        <f>SUM(C16:C37)</f>
        <v>3160000</v>
      </c>
      <c r="D38" s="60">
        <f>SUM(D16:D37)</f>
        <v>223600</v>
      </c>
      <c r="E38" s="61">
        <f>SUM(E16:E37)</f>
        <v>3800400</v>
      </c>
    </row>
    <row r="39" spans="1:7" x14ac:dyDescent="0.3">
      <c r="B39" s="5">
        <f>B14-B38</f>
        <v>0</v>
      </c>
      <c r="C39" s="5">
        <f>C14-C38</f>
        <v>0</v>
      </c>
      <c r="D39" s="5">
        <f>D14-D38</f>
        <v>0</v>
      </c>
      <c r="E39" s="5">
        <f>E14-E38</f>
        <v>0</v>
      </c>
    </row>
    <row r="40" spans="1:7" ht="18" x14ac:dyDescent="0.35">
      <c r="A40" s="84" t="s">
        <v>32</v>
      </c>
    </row>
    <row r="41" spans="1:7" s="74" customFormat="1" x14ac:dyDescent="0.3">
      <c r="A41" s="75" t="s">
        <v>88</v>
      </c>
      <c r="C41" s="13"/>
      <c r="D41" s="13"/>
      <c r="E41" s="58">
        <v>20000</v>
      </c>
    </row>
    <row r="42" spans="1:7" s="74" customFormat="1" x14ac:dyDescent="0.3">
      <c r="A42" s="58" t="s">
        <v>89</v>
      </c>
      <c r="B42" s="58"/>
      <c r="C42" s="13"/>
      <c r="D42" s="13" t="s">
        <v>99</v>
      </c>
      <c r="E42" s="58">
        <v>200000</v>
      </c>
    </row>
    <row r="43" spans="1:7" s="74" customFormat="1" x14ac:dyDescent="0.3">
      <c r="A43" s="58" t="s">
        <v>92</v>
      </c>
      <c r="C43" s="13"/>
      <c r="D43" s="13" t="s">
        <v>93</v>
      </c>
      <c r="E43" s="58">
        <v>44000</v>
      </c>
    </row>
    <row r="44" spans="1:7" s="74" customFormat="1" x14ac:dyDescent="0.3">
      <c r="A44" s="58"/>
      <c r="C44" s="13"/>
      <c r="D44" s="13"/>
      <c r="E44" s="58"/>
    </row>
    <row r="45" spans="1:7" ht="18" x14ac:dyDescent="0.35">
      <c r="A45" s="76" t="s">
        <v>94</v>
      </c>
    </row>
    <row r="46" spans="1:7" x14ac:dyDescent="0.3">
      <c r="A46" s="77" t="s">
        <v>90</v>
      </c>
      <c r="B46" s="77" t="s">
        <v>91</v>
      </c>
      <c r="C46" s="77"/>
      <c r="D46" s="77"/>
      <c r="E46" s="78">
        <v>300000</v>
      </c>
    </row>
    <row r="48" spans="1:7" x14ac:dyDescent="0.3">
      <c r="A48" t="s">
        <v>75</v>
      </c>
      <c r="C48" t="s">
        <v>79</v>
      </c>
    </row>
    <row r="49" spans="3:4" x14ac:dyDescent="0.3">
      <c r="C49" s="57" t="s">
        <v>80</v>
      </c>
      <c r="D49" s="57"/>
    </row>
  </sheetData>
  <mergeCells count="1">
    <mergeCell ref="B2:C2"/>
  </mergeCells>
  <pageMargins left="0.7" right="0.7" top="0.78740157499999996" bottom="0.78740157499999996" header="0.3" footer="0.3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E6849-08AE-42A7-BDB1-2AEC8F09E9D2}">
  <sheetPr>
    <pageSetUpPr fitToPage="1"/>
  </sheetPr>
  <dimension ref="B2:D21"/>
  <sheetViews>
    <sheetView workbookViewId="0">
      <selection activeCell="C7" sqref="C7"/>
    </sheetView>
  </sheetViews>
  <sheetFormatPr defaultRowHeight="14.4" x14ac:dyDescent="0.3"/>
  <cols>
    <col min="2" max="2" width="40" customWidth="1"/>
    <col min="3" max="3" width="18" customWidth="1"/>
    <col min="4" max="4" width="67" customWidth="1"/>
  </cols>
  <sheetData>
    <row r="2" spans="2:4" ht="17.399999999999999" x14ac:dyDescent="0.3">
      <c r="B2" s="19" t="s">
        <v>36</v>
      </c>
      <c r="C2" s="22"/>
    </row>
    <row r="3" spans="2:4" x14ac:dyDescent="0.3">
      <c r="B3" s="20"/>
      <c r="C3" s="21"/>
    </row>
    <row r="4" spans="2:4" ht="15.6" x14ac:dyDescent="0.3">
      <c r="B4" s="19" t="s">
        <v>37</v>
      </c>
      <c r="C4" s="23" t="s">
        <v>76</v>
      </c>
    </row>
    <row r="5" spans="2:4" ht="15.6" x14ac:dyDescent="0.3">
      <c r="B5" s="19"/>
      <c r="C5" s="21"/>
    </row>
    <row r="6" spans="2:4" ht="15.6" x14ac:dyDescent="0.3">
      <c r="B6" s="19" t="s">
        <v>35</v>
      </c>
      <c r="C6" s="21">
        <v>2020</v>
      </c>
    </row>
    <row r="7" spans="2:4" ht="15" thickBot="1" x14ac:dyDescent="0.35">
      <c r="C7" s="21"/>
    </row>
    <row r="8" spans="2:4" ht="29.4" thickBot="1" x14ac:dyDescent="0.4">
      <c r="B8" s="24" t="s">
        <v>38</v>
      </c>
      <c r="C8" s="25"/>
      <c r="D8" s="26" t="s">
        <v>39</v>
      </c>
    </row>
    <row r="9" spans="2:4" ht="15" thickBot="1" x14ac:dyDescent="0.35">
      <c r="B9" s="27" t="s">
        <v>40</v>
      </c>
      <c r="C9" s="28"/>
      <c r="D9" s="29"/>
    </row>
    <row r="10" spans="2:4" x14ac:dyDescent="0.3">
      <c r="B10" s="30" t="s">
        <v>41</v>
      </c>
      <c r="C10" s="31"/>
      <c r="D10" s="32"/>
    </row>
    <row r="11" spans="2:4" ht="15" thickBot="1" x14ac:dyDescent="0.35">
      <c r="B11" s="33" t="s">
        <v>42</v>
      </c>
      <c r="C11" s="34"/>
      <c r="D11" s="35" t="s">
        <v>43</v>
      </c>
    </row>
    <row r="12" spans="2:4" ht="15" thickBot="1" x14ac:dyDescent="0.35">
      <c r="B12" s="36" t="s">
        <v>44</v>
      </c>
      <c r="C12" s="37"/>
      <c r="D12" s="35"/>
    </row>
    <row r="13" spans="2:4" ht="15" thickBot="1" x14ac:dyDescent="0.35">
      <c r="B13" s="30" t="s">
        <v>45</v>
      </c>
      <c r="C13" s="38"/>
      <c r="D13" s="39" t="s">
        <v>46</v>
      </c>
    </row>
    <row r="14" spans="2:4" ht="15" thickBot="1" x14ac:dyDescent="0.35">
      <c r="B14" s="40" t="s">
        <v>47</v>
      </c>
      <c r="C14" s="37">
        <f>SUM(C10:C13)</f>
        <v>0</v>
      </c>
      <c r="D14" s="29"/>
    </row>
    <row r="15" spans="2:4" x14ac:dyDescent="0.3">
      <c r="B15" s="33" t="s">
        <v>48</v>
      </c>
      <c r="C15" s="41"/>
      <c r="D15" s="35" t="s">
        <v>49</v>
      </c>
    </row>
    <row r="16" spans="2:4" x14ac:dyDescent="0.3">
      <c r="B16" s="33" t="s">
        <v>50</v>
      </c>
      <c r="C16" s="41"/>
      <c r="D16" s="35" t="s">
        <v>51</v>
      </c>
    </row>
    <row r="17" spans="2:4" ht="15" thickBot="1" x14ac:dyDescent="0.35">
      <c r="B17" s="42" t="s">
        <v>52</v>
      </c>
      <c r="C17" s="34"/>
      <c r="D17" s="39" t="s">
        <v>53</v>
      </c>
    </row>
    <row r="18" spans="2:4" ht="15" thickBot="1" x14ac:dyDescent="0.35">
      <c r="B18" s="40" t="s">
        <v>54</v>
      </c>
      <c r="C18" s="37">
        <f>SUM(C15:C17)</f>
        <v>0</v>
      </c>
      <c r="D18" s="29"/>
    </row>
    <row r="19" spans="2:4" ht="16.8" thickBot="1" x14ac:dyDescent="0.4">
      <c r="B19" s="43" t="s">
        <v>55</v>
      </c>
      <c r="C19" s="44">
        <f>C9+C14-C18</f>
        <v>0</v>
      </c>
      <c r="D19" s="45"/>
    </row>
    <row r="20" spans="2:4" x14ac:dyDescent="0.3">
      <c r="B20" s="20"/>
      <c r="C20" s="21"/>
      <c r="D20" s="20"/>
    </row>
    <row r="21" spans="2:4" x14ac:dyDescent="0.3">
      <c r="B21" s="20" t="s">
        <v>56</v>
      </c>
      <c r="C21" s="21"/>
      <c r="D21" s="20"/>
    </row>
  </sheetData>
  <pageMargins left="0.7" right="0.7" top="0.78740157499999996" bottom="0.78740157499999996" header="0.3" footer="0.3"/>
  <pageSetup paperSize="9" scale="6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2D4DB-532C-4471-BEBE-6E4FEDC953B0}">
  <sheetPr>
    <pageSetUpPr fitToPage="1"/>
  </sheetPr>
  <dimension ref="B2:D26"/>
  <sheetViews>
    <sheetView workbookViewId="0">
      <selection activeCell="D8" sqref="D8"/>
    </sheetView>
  </sheetViews>
  <sheetFormatPr defaultRowHeight="14.4" x14ac:dyDescent="0.3"/>
  <cols>
    <col min="2" max="2" width="41.5546875" customWidth="1"/>
    <col min="3" max="3" width="15.88671875" customWidth="1"/>
    <col min="4" max="4" width="18" customWidth="1"/>
    <col min="5" max="5" width="15.6640625" customWidth="1"/>
    <col min="6" max="6" width="15.44140625" customWidth="1"/>
  </cols>
  <sheetData>
    <row r="2" spans="2:4" ht="15.6" x14ac:dyDescent="0.3">
      <c r="B2" s="19" t="s">
        <v>57</v>
      </c>
      <c r="C2" s="20"/>
      <c r="D2" s="20"/>
    </row>
    <row r="3" spans="2:4" x14ac:dyDescent="0.3">
      <c r="B3" s="20" t="s">
        <v>34</v>
      </c>
      <c r="C3" s="20" t="s">
        <v>86</v>
      </c>
      <c r="D3" s="20"/>
    </row>
    <row r="4" spans="2:4" x14ac:dyDescent="0.3">
      <c r="B4" s="20" t="s">
        <v>58</v>
      </c>
      <c r="C4" s="20" t="s">
        <v>74</v>
      </c>
      <c r="D4" s="20"/>
    </row>
    <row r="5" spans="2:4" ht="15" thickBot="1" x14ac:dyDescent="0.35">
      <c r="B5" s="20"/>
      <c r="C5" s="20"/>
      <c r="D5" s="20"/>
    </row>
    <row r="6" spans="2:4" ht="16.8" thickBot="1" x14ac:dyDescent="0.4">
      <c r="B6" s="87" t="s">
        <v>59</v>
      </c>
      <c r="C6" s="88"/>
      <c r="D6" s="89"/>
    </row>
    <row r="7" spans="2:4" ht="16.2" x14ac:dyDescent="0.35">
      <c r="B7" s="46"/>
      <c r="C7" s="68">
        <v>2021</v>
      </c>
      <c r="D7" s="68">
        <v>2022</v>
      </c>
    </row>
    <row r="8" spans="2:4" x14ac:dyDescent="0.3">
      <c r="B8" s="47" t="s">
        <v>60</v>
      </c>
      <c r="C8" s="48" t="s">
        <v>61</v>
      </c>
      <c r="D8" s="48" t="s">
        <v>61</v>
      </c>
    </row>
    <row r="9" spans="2:4" x14ac:dyDescent="0.3">
      <c r="B9" s="49" t="s">
        <v>62</v>
      </c>
      <c r="C9" s="69"/>
      <c r="D9" s="69"/>
    </row>
    <row r="10" spans="2:4" x14ac:dyDescent="0.3">
      <c r="B10" s="49" t="s">
        <v>63</v>
      </c>
      <c r="C10" s="69"/>
      <c r="D10" s="69"/>
    </row>
    <row r="11" spans="2:4" x14ac:dyDescent="0.3">
      <c r="B11" s="49" t="s">
        <v>64</v>
      </c>
      <c r="C11" s="69">
        <v>100000</v>
      </c>
      <c r="D11" s="69">
        <v>100000</v>
      </c>
    </row>
    <row r="12" spans="2:4" x14ac:dyDescent="0.3">
      <c r="B12" s="49" t="s">
        <v>65</v>
      </c>
      <c r="C12" s="69">
        <v>500</v>
      </c>
      <c r="D12" s="69">
        <v>500</v>
      </c>
    </row>
    <row r="13" spans="2:4" x14ac:dyDescent="0.3">
      <c r="B13" s="49" t="s">
        <v>66</v>
      </c>
      <c r="C13" s="70">
        <v>3800000</v>
      </c>
      <c r="D13" s="70">
        <v>3800000</v>
      </c>
    </row>
    <row r="14" spans="2:4" x14ac:dyDescent="0.3">
      <c r="B14" s="50" t="s">
        <v>29</v>
      </c>
      <c r="C14" s="71">
        <f>SUM(C11:C13)</f>
        <v>3900500</v>
      </c>
      <c r="D14" s="71">
        <f>SUM(D9:D13)</f>
        <v>3900500</v>
      </c>
    </row>
    <row r="15" spans="2:4" x14ac:dyDescent="0.3">
      <c r="B15" s="49" t="s">
        <v>67</v>
      </c>
      <c r="C15" s="69">
        <v>332000</v>
      </c>
      <c r="D15" s="69">
        <v>332000</v>
      </c>
    </row>
    <row r="16" spans="2:4" x14ac:dyDescent="0.3">
      <c r="B16" s="51" t="s">
        <v>68</v>
      </c>
      <c r="C16" s="69">
        <v>248500</v>
      </c>
      <c r="D16" s="69">
        <v>248500</v>
      </c>
    </row>
    <row r="17" spans="2:4" x14ac:dyDescent="0.3">
      <c r="B17" s="49" t="s">
        <v>69</v>
      </c>
      <c r="C17" s="69">
        <v>3250000</v>
      </c>
      <c r="D17" s="69">
        <v>3250000</v>
      </c>
    </row>
    <row r="18" spans="2:4" x14ac:dyDescent="0.3">
      <c r="B18" s="49" t="s">
        <v>70</v>
      </c>
      <c r="C18" s="69"/>
      <c r="D18" s="69"/>
    </row>
    <row r="19" spans="2:4" x14ac:dyDescent="0.3">
      <c r="B19" s="49" t="s">
        <v>71</v>
      </c>
      <c r="C19" s="69">
        <v>30000</v>
      </c>
      <c r="D19" s="69">
        <v>30000</v>
      </c>
    </row>
    <row r="20" spans="2:4" ht="28.2" x14ac:dyDescent="0.3">
      <c r="B20" s="52" t="s">
        <v>72</v>
      </c>
      <c r="C20" s="69">
        <v>40000</v>
      </c>
      <c r="D20" s="69">
        <v>40000</v>
      </c>
    </row>
    <row r="21" spans="2:4" ht="15" thickBot="1" x14ac:dyDescent="0.35">
      <c r="B21" s="53" t="s">
        <v>19</v>
      </c>
      <c r="C21" s="72">
        <f>SUM(C15:C20)</f>
        <v>3900500</v>
      </c>
      <c r="D21" s="72">
        <f>SUM(D15:D20)</f>
        <v>3900500</v>
      </c>
    </row>
    <row r="22" spans="2:4" ht="15" thickBot="1" x14ac:dyDescent="0.35">
      <c r="B22" s="54" t="s">
        <v>73</v>
      </c>
      <c r="C22" s="73">
        <f>C14-C21</f>
        <v>0</v>
      </c>
      <c r="D22" s="73">
        <f>D14-D21</f>
        <v>0</v>
      </c>
    </row>
    <row r="25" spans="2:4" x14ac:dyDescent="0.3">
      <c r="B25" s="55"/>
    </row>
    <row r="26" spans="2:4" x14ac:dyDescent="0.3">
      <c r="B26" s="55"/>
    </row>
  </sheetData>
  <mergeCells count="1">
    <mergeCell ref="B6:D6"/>
  </mergeCells>
  <pageMargins left="0.7" right="0.7" top="0.78740157499999996" bottom="0.78740157499999996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Rozpočet neinvestiční</vt:lpstr>
      <vt:lpstr>Rozpočet investiční</vt:lpstr>
      <vt:lpstr>Střednědobý výhled</vt:lpstr>
      <vt:lpstr>'Rozpočet investiční'!Oblast_tisku</vt:lpstr>
      <vt:lpstr>'Rozpočet neinvestiční'!Oblast_tisku</vt:lpstr>
      <vt:lpstr>'Střednědobý výhled'!Oblast_tisku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evapr</dc:creator>
  <cp:lastModifiedBy>zsver</cp:lastModifiedBy>
  <cp:lastPrinted>2020-02-28T09:19:04Z</cp:lastPrinted>
  <dcterms:created xsi:type="dcterms:W3CDTF">2018-11-23T08:47:34Z</dcterms:created>
  <dcterms:modified xsi:type="dcterms:W3CDTF">2020-02-29T07:50:44Z</dcterms:modified>
</cp:coreProperties>
</file>